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<sst xmlns="http://schemas.openxmlformats.org/spreadsheetml/2006/main" count="176" uniqueCount="168">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</sst>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55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384692733783</v>
      </c>
      <c r="C7" s="22">
        <f>C8+C11+C15+C26+C29+C37</f>
        <v>284314129449</v>
      </c>
    </row>
    <row r="8" spans="1:3" ht="12">
      <c r="A8" s="2" t="s">
        <v>3</v>
      </c>
      <c r="B8" s="19">
        <f>B9+B10</f>
        <v>201773765479</v>
      </c>
      <c r="C8" s="19">
        <f>C9+C10</f>
        <v>40411680859</v>
      </c>
    </row>
    <row r="9" spans="1:3" ht="12">
      <c r="A9" s="3" t="s">
        <v>4</v>
      </c>
      <c r="B9" s="20">
        <v>12773765479</v>
      </c>
      <c r="C9" s="26">
        <v>35411680859</v>
      </c>
    </row>
    <row r="10" spans="1:3" ht="12">
      <c r="A10" s="3" t="s">
        <v>5</v>
      </c>
      <c r="B10" s="20">
        <v>189000000000</v>
      </c>
      <c r="C10" s="26">
        <v>5000000000</v>
      </c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90682551383</v>
      </c>
      <c r="C15" s="19">
        <f>C16+C19+C20+C21+C22+C23+C24+C25</f>
        <v>94851897083</v>
      </c>
    </row>
    <row r="16" spans="1:3" ht="12">
      <c r="A16" s="5" t="s">
        <v>8</v>
      </c>
      <c r="B16" s="20">
        <v>90240740259</v>
      </c>
      <c r="C16" s="26">
        <v>94466507127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1354943876</v>
      </c>
      <c r="C19" s="26"/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814560009</v>
      </c>
      <c r="C23" s="26">
        <v>789339051</v>
      </c>
    </row>
    <row r="24" spans="1:3" ht="12">
      <c r="A24" s="6" t="s">
        <v>54</v>
      </c>
      <c r="B24" s="20">
        <v>-1727692761</v>
      </c>
      <c r="C24" s="26">
        <v>-403949095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89204480048</v>
      </c>
      <c r="C26" s="19">
        <f>C27+C28</f>
        <v>145658848880</v>
      </c>
    </row>
    <row r="27" spans="1:3" ht="12">
      <c r="A27" s="6" t="s">
        <v>56</v>
      </c>
      <c r="B27" s="20">
        <v>89204480048</v>
      </c>
      <c r="C27" s="26">
        <v>145658848880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3031936873</v>
      </c>
      <c r="C29" s="19">
        <f>C30+C33+C34+C35+C36</f>
        <v>3391702627</v>
      </c>
    </row>
    <row r="30" spans="1:3" s="21" customFormat="1" ht="12">
      <c r="A30" s="5" t="s">
        <v>14</v>
      </c>
      <c r="B30" s="20">
        <v>9759996</v>
      </c>
      <c r="C30" s="26">
        <v>23519998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3022176877</v>
      </c>
      <c r="C33" s="26">
        <v>3368182629</v>
      </c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106210890061</v>
      </c>
      <c r="C40" s="19">
        <f>C41+C51+C61+C64+C67+C73</f>
        <v>123680871240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103070162445</v>
      </c>
      <c r="C51" s="19">
        <f>C52+C55+C58</f>
        <v>114761299582</v>
      </c>
    </row>
    <row r="52" spans="1:3" ht="12">
      <c r="A52" s="7" t="s">
        <v>26</v>
      </c>
      <c r="B52" s="19">
        <f>B53+B54</f>
        <v>103070162445</v>
      </c>
      <c r="C52" s="19">
        <f>C53+C54</f>
        <v>114761299582</v>
      </c>
    </row>
    <row r="53" spans="1:3" ht="12.75">
      <c r="A53" s="13" t="s">
        <v>29</v>
      </c>
      <c r="B53" s="20">
        <v>363312559592</v>
      </c>
      <c r="C53" s="26">
        <v>352368748228</v>
      </c>
    </row>
    <row r="54" spans="1:3" ht="12.75">
      <c r="A54" s="13" t="s">
        <v>68</v>
      </c>
      <c r="B54" s="20">
        <v>-260242397147</v>
      </c>
      <c r="C54" s="26">
        <v>-237607448646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6"/>
    </row>
    <row r="60" spans="1:3" ht="12.75">
      <c r="A60" s="13" t="s">
        <v>70</v>
      </c>
      <c r="B60" s="20"/>
      <c r="C60" s="26"/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0</v>
      </c>
      <c r="C64" s="19">
        <f>C65+C66</f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6"/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3140727616</v>
      </c>
      <c r="C73" s="19">
        <f>C74+C75+C76+C77</f>
        <v>8919571658</v>
      </c>
    </row>
    <row r="74" spans="1:3" ht="12">
      <c r="A74" s="6" t="s">
        <v>78</v>
      </c>
      <c r="B74" s="20">
        <v>3140727616</v>
      </c>
      <c r="C74" s="26">
        <v>8919571658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490903623844</v>
      </c>
      <c r="C79" s="19">
        <f>C7+C40</f>
        <v>407995000689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295936032980</v>
      </c>
      <c r="C81" s="19">
        <f>C82+C104</f>
        <v>207626485749</v>
      </c>
    </row>
    <row r="82" spans="1:3" ht="12">
      <c r="A82" s="4" t="s">
        <v>34</v>
      </c>
      <c r="B82" s="19">
        <f>B83+B86+B87+B88+B89+B90+B91+B92+B93+B95+B96+B97+B98+B99+B100</f>
        <v>295936032980</v>
      </c>
      <c r="C82" s="19">
        <f>C83+C86+C87+C88+C89+C90+C91+C92+C93+C95+C96+C97+C98+C99+C100</f>
        <v>207626485749</v>
      </c>
    </row>
    <row r="83" spans="1:3" s="21" customFormat="1" ht="12">
      <c r="A83" s="5" t="s">
        <v>88</v>
      </c>
      <c r="B83" s="20">
        <v>53238913939</v>
      </c>
      <c r="C83" s="26">
        <v>63944743390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169089045856</v>
      </c>
      <c r="C86" s="26">
        <v>106023484879</v>
      </c>
    </row>
    <row r="87" spans="1:3" ht="12">
      <c r="A87" s="6" t="s">
        <v>85</v>
      </c>
      <c r="B87" s="20">
        <v>2606903568</v>
      </c>
      <c r="C87" s="26">
        <v>4152705261</v>
      </c>
    </row>
    <row r="88" spans="1:3" ht="12">
      <c r="A88" s="6" t="s">
        <v>86</v>
      </c>
      <c r="B88" s="20">
        <v>45042352426</v>
      </c>
      <c r="C88" s="26">
        <v>20242526012</v>
      </c>
    </row>
    <row r="89" spans="1:3" ht="12">
      <c r="A89" s="6" t="s">
        <v>87</v>
      </c>
      <c r="B89" s="20">
        <v>8434991337</v>
      </c>
      <c r="C89" s="26">
        <v>493692589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4345955410</v>
      </c>
      <c r="C93" s="26">
        <v>3981301137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/>
      <c r="C95" s="20"/>
    </row>
    <row r="96" spans="1:3" ht="12">
      <c r="A96" s="6" t="s">
        <v>95</v>
      </c>
      <c r="B96" s="20">
        <v>4021763363</v>
      </c>
      <c r="C96" s="26">
        <v>4021763363</v>
      </c>
    </row>
    <row r="97" spans="1:3" ht="12">
      <c r="A97" s="6" t="s">
        <v>96</v>
      </c>
      <c r="B97" s="20">
        <v>9156107081</v>
      </c>
      <c r="C97" s="26">
        <v>4766269118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6"/>
    </row>
    <row r="112" spans="1:3" ht="12">
      <c r="A112" s="9" t="s">
        <v>107</v>
      </c>
      <c r="B112" s="20"/>
      <c r="C112" s="26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194967590864</v>
      </c>
      <c r="C118" s="19">
        <f>C119</f>
        <v>200368514940</v>
      </c>
    </row>
    <row r="119" spans="1:3" ht="12">
      <c r="A119" s="7" t="s">
        <v>39</v>
      </c>
      <c r="B119" s="19">
        <f>B120+B123+B124+B125+B126+B127+B128+B129+B130+B131+B132+B135+B136</f>
        <v>194967590864</v>
      </c>
      <c r="C119" s="19">
        <f>C120+C123+C124+C125+C126+C127+C128+C129+C130+C131+C132+C135+C136</f>
        <v>200368514940</v>
      </c>
    </row>
    <row r="120" spans="1:3" ht="12">
      <c r="A120" s="7" t="s">
        <v>40</v>
      </c>
      <c r="B120" s="19">
        <f>B121+B122</f>
        <v>154111000000</v>
      </c>
      <c r="C120" s="19">
        <f>C121+C122</f>
        <v>154111000000</v>
      </c>
    </row>
    <row r="121" spans="1:3" ht="12">
      <c r="A121" s="16" t="s">
        <v>114</v>
      </c>
      <c r="B121" s="26">
        <v>154111000000</v>
      </c>
      <c r="C121" s="26">
        <v>154111000000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18158300355</v>
      </c>
      <c r="C129" s="26">
        <v>6115779818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22698290509</v>
      </c>
      <c r="C132" s="19">
        <f>C133+C134</f>
        <v>40141735122</v>
      </c>
    </row>
    <row r="133" spans="1:3" ht="12">
      <c r="A133" s="16" t="s">
        <v>123</v>
      </c>
      <c r="B133" s="20"/>
      <c r="C133" s="26">
        <v>40141735122</v>
      </c>
    </row>
    <row r="134" spans="1:3" ht="12">
      <c r="A134" s="16" t="s">
        <v>124</v>
      </c>
      <c r="B134" s="20">
        <v>22698290509</v>
      </c>
      <c r="C134" s="26"/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490903623844</v>
      </c>
      <c r="C140" s="19">
        <f>C81+C118+C137</f>
        <v>407995000689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123368945543</v>
      </c>
      <c r="C151" s="20">
        <v>244434822921</v>
      </c>
    </row>
    <row r="152" spans="1:3" ht="12">
      <c r="A152" s="3" t="s">
        <v>139</v>
      </c>
      <c r="B152" s="20"/>
      <c r="C152" s="20">
        <v>9537500</v>
      </c>
    </row>
    <row r="153" spans="1:3" ht="12">
      <c r="A153" s="2" t="s">
        <v>140</v>
      </c>
      <c r="B153" s="19">
        <f>B151-B152</f>
        <v>123368945543</v>
      </c>
      <c r="C153" s="19">
        <f>C151-C152</f>
        <v>244425285421</v>
      </c>
    </row>
    <row r="154" spans="1:3" ht="12">
      <c r="A154" s="3" t="s">
        <v>141</v>
      </c>
      <c r="B154" s="20">
        <v>111113231747</v>
      </c>
      <c r="C154" s="20">
        <v>209281569173</v>
      </c>
    </row>
    <row r="155" spans="1:3" ht="12">
      <c r="A155" s="2" t="s">
        <v>142</v>
      </c>
      <c r="B155" s="19">
        <f>B153-B154</f>
        <v>12255713796</v>
      </c>
      <c r="C155" s="19">
        <f>C153-C154</f>
        <v>35143716248</v>
      </c>
    </row>
    <row r="156" spans="1:3" ht="12">
      <c r="A156" s="3" t="s">
        <v>143</v>
      </c>
      <c r="B156" s="20">
        <v>1514110562</v>
      </c>
      <c r="C156" s="20">
        <v>1442628790</v>
      </c>
    </row>
    <row r="157" spans="1:3" ht="12">
      <c r="A157" s="3" t="s">
        <v>144</v>
      </c>
      <c r="B157" s="20"/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783720064</v>
      </c>
      <c r="C160" s="20">
        <v>2603511101</v>
      </c>
    </row>
    <row r="161" spans="1:3" ht="12">
      <c r="A161" s="3" t="s">
        <v>148</v>
      </c>
      <c r="B161" s="20">
        <v>4173562847</v>
      </c>
      <c r="C161" s="20">
        <v>17617345051</v>
      </c>
    </row>
    <row r="162" spans="1:3" ht="12">
      <c r="A162" s="2" t="s">
        <v>149</v>
      </c>
      <c r="B162" s="19">
        <f>B155+B156-B157+B159-B160-B161</f>
        <v>8812541447</v>
      </c>
      <c r="C162" s="19">
        <f>C155+C156-C157+C159-C160-C161</f>
        <v>16365488886</v>
      </c>
    </row>
    <row r="163" spans="1:3" ht="12">
      <c r="A163" s="3" t="s">
        <v>150</v>
      </c>
      <c r="B163" s="20">
        <v>200376</v>
      </c>
      <c r="C163" s="20"/>
    </row>
    <row r="164" spans="1:3" ht="12">
      <c r="A164" s="3" t="s">
        <v>151</v>
      </c>
      <c r="B164" s="20">
        <v>200</v>
      </c>
      <c r="C164" s="20">
        <v>59399486</v>
      </c>
    </row>
    <row r="165" spans="1:3" ht="12">
      <c r="A165" s="2" t="s">
        <v>152</v>
      </c>
      <c r="B165" s="19">
        <f>B163-B164</f>
        <v>200176</v>
      </c>
      <c r="C165" s="19">
        <f>C163-C164</f>
        <v>-59399486</v>
      </c>
    </row>
    <row r="166" spans="1:3" ht="12">
      <c r="A166" s="2" t="s">
        <v>153</v>
      </c>
      <c r="B166" s="19">
        <f>B162+B165</f>
        <v>8812741623</v>
      </c>
      <c r="C166" s="19">
        <f>C162+C165</f>
        <v>16306089400</v>
      </c>
    </row>
    <row r="167" spans="1:3" ht="12">
      <c r="A167" s="3" t="s">
        <v>154</v>
      </c>
      <c r="B167" s="20">
        <v>1762548325</v>
      </c>
      <c r="C167" s="20">
        <v>3261217880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7050193298</v>
      </c>
      <c r="C169" s="19">
        <f>C166-C167-C168</f>
        <v>13044871520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2019-08-05T07:29:30Z</dcterms:created>
  <dcterms:modified xsi:type="dcterms:W3CDTF">2019-08-05T08:28:06Z</dcterms:modified>
  <cp:category/>
  <cp:version/>
  <cp:contentType/>
  <cp:contentStatus/>
</cp:coreProperties>
</file>